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PAUL\Desktop\"/>
    </mc:Choice>
  </mc:AlternateContent>
  <xr:revisionPtr revIDLastSave="0" documentId="8_{6B9783B5-3672-45C0-AE8B-62B01F60CE9F}" xr6:coauthVersionLast="38" xr6:coauthVersionMax="38" xr10:uidLastSave="{00000000-0000-0000-0000-000000000000}"/>
  <bookViews>
    <workbookView xWindow="0" yWindow="0" windowWidth="20490" windowHeight="7545" activeTab="8" xr2:uid="{5BACE58B-FD7E-4C4B-B5F7-EAF6BCE12BC3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4" l="1"/>
  <c r="G9" i="8"/>
  <c r="G17" i="7"/>
  <c r="G18" i="7" s="1"/>
</calcChain>
</file>

<file path=xl/sharedStrings.xml><?xml version="1.0" encoding="utf-8"?>
<sst xmlns="http://schemas.openxmlformats.org/spreadsheetml/2006/main" count="146" uniqueCount="108">
  <si>
    <t>Smatech Technologies</t>
  </si>
  <si>
    <t xml:space="preserve">      Balance Sheet</t>
  </si>
  <si>
    <t>Assets</t>
  </si>
  <si>
    <t>Cash</t>
  </si>
  <si>
    <t>Prepaid Insurance</t>
  </si>
  <si>
    <t>Inventory</t>
  </si>
  <si>
    <t>Equipment</t>
  </si>
  <si>
    <t>Building</t>
  </si>
  <si>
    <t>Land</t>
  </si>
  <si>
    <t>Total assets</t>
  </si>
  <si>
    <t>$</t>
  </si>
  <si>
    <t>Liabilities</t>
  </si>
  <si>
    <t>Accounts Payable</t>
  </si>
  <si>
    <t>Notes Payable</t>
  </si>
  <si>
    <t>Mortgage Payable</t>
  </si>
  <si>
    <t>Total Liabilities</t>
  </si>
  <si>
    <t>Stockholder's Equity</t>
  </si>
  <si>
    <t>Capital Stock ($10 par)</t>
  </si>
  <si>
    <t>Retained Earnings</t>
  </si>
  <si>
    <t>Total Stockholder's Equity</t>
  </si>
  <si>
    <t>Total Liabilities &amp;Stockholder's Equity</t>
  </si>
  <si>
    <t>March 31,2018</t>
  </si>
  <si>
    <t xml:space="preserve">                    Smatech Technologies</t>
  </si>
  <si>
    <t xml:space="preserve">       Sales Budget For the Month Of April 2018</t>
  </si>
  <si>
    <t>Refrigerator</t>
  </si>
  <si>
    <t>Microwaves</t>
  </si>
  <si>
    <t>Blender</t>
  </si>
  <si>
    <t>Toaster</t>
  </si>
  <si>
    <t>Cooker</t>
  </si>
  <si>
    <t>Total</t>
  </si>
  <si>
    <t>Expected sales</t>
  </si>
  <si>
    <t>Price per unit</t>
  </si>
  <si>
    <t>x $50</t>
  </si>
  <si>
    <t>Total Sales</t>
  </si>
  <si>
    <t>April, 2018</t>
  </si>
  <si>
    <t>Microwave</t>
  </si>
  <si>
    <t>Budgeted Sales(units)</t>
  </si>
  <si>
    <t>Budgeted ending Inventory</t>
  </si>
  <si>
    <t>Total Inventory needed</t>
  </si>
  <si>
    <t>Deduct Beginning Inventory</t>
  </si>
  <si>
    <t>Units to be Ordered</t>
  </si>
  <si>
    <t xml:space="preserve">             Smatech Technologies</t>
  </si>
  <si>
    <t>General and Administrative Expenses</t>
  </si>
  <si>
    <t>Expense Category</t>
  </si>
  <si>
    <t>Cost</t>
  </si>
  <si>
    <t>Salaries</t>
  </si>
  <si>
    <t>Utilities</t>
  </si>
  <si>
    <t>Advertising</t>
  </si>
  <si>
    <t>Telephone$ Internet</t>
  </si>
  <si>
    <t>Repairs &amp; Maintenance</t>
  </si>
  <si>
    <t>Depreciation</t>
  </si>
  <si>
    <t xml:space="preserve">Total </t>
  </si>
  <si>
    <t xml:space="preserve">     x $50</t>
  </si>
  <si>
    <t xml:space="preserve">    x $150</t>
  </si>
  <si>
    <t xml:space="preserve">      x $70</t>
  </si>
  <si>
    <t xml:space="preserve">       x $200</t>
  </si>
  <si>
    <t>Expense</t>
  </si>
  <si>
    <t xml:space="preserve"> Building</t>
  </si>
  <si>
    <t>Description</t>
  </si>
  <si>
    <t>Acquiring new building for Expansion</t>
  </si>
  <si>
    <t>April</t>
  </si>
  <si>
    <t xml:space="preserve">  Capital Expenditure Budget</t>
  </si>
  <si>
    <t>Machine</t>
  </si>
  <si>
    <t>Trobleshooting machine</t>
  </si>
  <si>
    <t xml:space="preserve">           Cash Budget</t>
  </si>
  <si>
    <t>For the End of April</t>
  </si>
  <si>
    <t>Beginning Cash balance</t>
  </si>
  <si>
    <t>Cash collections</t>
  </si>
  <si>
    <t>Cash Available</t>
  </si>
  <si>
    <t>Cash Disbursements</t>
  </si>
  <si>
    <t>May</t>
  </si>
  <si>
    <t xml:space="preserve">         salaries</t>
  </si>
  <si>
    <t xml:space="preserve">        Advertising</t>
  </si>
  <si>
    <t xml:space="preserve">      Telephone and internet</t>
  </si>
  <si>
    <t xml:space="preserve">      Repairs and Maintenance</t>
  </si>
  <si>
    <t xml:space="preserve">          utilities</t>
  </si>
  <si>
    <t>Total disbursements</t>
  </si>
  <si>
    <t>Excess of Cash</t>
  </si>
  <si>
    <t>Financing</t>
  </si>
  <si>
    <t xml:space="preserve">    Borrowing</t>
  </si>
  <si>
    <t xml:space="preserve">    Interests</t>
  </si>
  <si>
    <t>Cash balance</t>
  </si>
  <si>
    <t xml:space="preserve">      Income Statement</t>
  </si>
  <si>
    <t xml:space="preserve">   Smatech Technologies</t>
  </si>
  <si>
    <t>Net sales</t>
  </si>
  <si>
    <t>Cost of goods sold</t>
  </si>
  <si>
    <t>Gross profit</t>
  </si>
  <si>
    <t>Operating expenses:</t>
  </si>
  <si>
    <t xml:space="preserve">Repairs &amp;Maintenance </t>
  </si>
  <si>
    <t xml:space="preserve">Telephone &amp; </t>
  </si>
  <si>
    <t>&amp; internet</t>
  </si>
  <si>
    <t>Insurance</t>
  </si>
  <si>
    <t>Miscelleneous</t>
  </si>
  <si>
    <t xml:space="preserve">        April, 2018</t>
  </si>
  <si>
    <t>Statement of Retained Earnings</t>
  </si>
  <si>
    <t xml:space="preserve">        Smatech Technologies</t>
  </si>
  <si>
    <t xml:space="preserve">            April, 2018</t>
  </si>
  <si>
    <t xml:space="preserve">      Smatech Technologies</t>
  </si>
  <si>
    <t>April 30,2018</t>
  </si>
  <si>
    <t xml:space="preserve">         April 30,2018</t>
  </si>
  <si>
    <t>Beginning retained earnings</t>
  </si>
  <si>
    <t xml:space="preserve">Less dividend </t>
  </si>
  <si>
    <t>Ending Retained Earning</t>
  </si>
  <si>
    <t>Total expense</t>
  </si>
  <si>
    <t>Net income</t>
  </si>
  <si>
    <t xml:space="preserve"> Add: Net Income</t>
  </si>
  <si>
    <t>Merchadise Purchase Budget</t>
  </si>
  <si>
    <t xml:space="preserve">       Simtech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</si>
</sst>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6" fontId="0" fillId="0" borderId="0" xfId="0" applyNumberFormat="1"/>
    <xf numFmtId="0" fontId="5" fillId="0" borderId="0" xfId="0" applyFont="1"/>
    <xf numFmtId="3" fontId="5" fillId="0" borderId="0" xfId="0" applyNumberFormat="1" applyFont="1"/>
    <xf numFmtId="6" fontId="5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/>
    <xf numFmtId="0" fontId="6" fillId="0" borderId="0" xfId="0" applyFont="1"/>
    <xf numFmtId="3" fontId="4" fillId="0" borderId="0" xfId="0" applyNumberFormat="1" applyFont="1"/>
    <xf numFmtId="6" fontId="4" fillId="0" borderId="0" xfId="0" applyNumberFormat="1" applyFont="1"/>
    <xf numFmtId="0" fontId="7" fillId="0" borderId="0" xfId="0" applyFont="1"/>
    <xf numFmtId="0" fontId="8" fillId="0" borderId="0" xfId="0" applyFont="1"/>
    <xf numFmtId="6" fontId="0" fillId="0" borderId="0" xfId="0" applyNumberFormat="1" applyFont="1"/>
    <xf numFmtId="0" fontId="0" fillId="0" borderId="0" xfId="0" applyAlignment="1">
      <alignment horizontal="center"/>
    </xf>
    <xf numFmtId="17" fontId="3" fillId="0" borderId="0" xfId="0" applyNumberFormat="1" applyFont="1"/>
    <xf numFmtId="17" fontId="2" fillId="0" borderId="0" xfId="0" applyNumberFormat="1" applyFont="1" applyAlignme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C5C8-AA5C-41F3-BCF9-138D866F066B}">
  <dimension ref="B1:H27"/>
  <sheetViews>
    <sheetView topLeftCell="A17" workbookViewId="0">
      <selection activeCell="H27" sqref="A1:XFD1048576"/>
    </sheetView>
  </sheetViews>
  <sheetFormatPr defaultRowHeight="15.75" x14ac:dyDescent="0.25"/>
  <cols>
    <col min="1" max="1" width="9.140625" style="4"/>
    <col min="2" max="2" width="18" style="4" customWidth="1"/>
    <col min="3" max="4" width="9.140625" style="4"/>
    <col min="5" max="5" width="9.140625" style="4" customWidth="1"/>
    <col min="6" max="7" width="9.140625" style="4"/>
    <col min="8" max="8" width="10.28515625" style="4" bestFit="1" customWidth="1"/>
    <col min="9" max="16384" width="9.140625" style="4"/>
  </cols>
  <sheetData>
    <row r="1" spans="2:8" x14ac:dyDescent="0.25">
      <c r="D1" s="3" t="s">
        <v>0</v>
      </c>
      <c r="E1" s="9"/>
    </row>
    <row r="2" spans="2:8" x14ac:dyDescent="0.25">
      <c r="D2" s="3" t="s">
        <v>1</v>
      </c>
      <c r="E2" s="10"/>
    </row>
    <row r="3" spans="2:8" x14ac:dyDescent="0.25">
      <c r="D3" s="3" t="s">
        <v>21</v>
      </c>
      <c r="E3" s="11"/>
    </row>
    <row r="5" spans="2:8" x14ac:dyDescent="0.25">
      <c r="D5" s="12" t="s">
        <v>2</v>
      </c>
    </row>
    <row r="7" spans="2:8" x14ac:dyDescent="0.25">
      <c r="B7" s="4" t="s">
        <v>3</v>
      </c>
      <c r="G7" s="4" t="s">
        <v>10</v>
      </c>
      <c r="H7" s="13">
        <v>20000</v>
      </c>
    </row>
    <row r="8" spans="2:8" x14ac:dyDescent="0.25">
      <c r="B8" s="4" t="s">
        <v>4</v>
      </c>
      <c r="C8" s="11"/>
      <c r="H8" s="4">
        <v>300</v>
      </c>
    </row>
    <row r="9" spans="2:8" x14ac:dyDescent="0.25">
      <c r="B9" s="4" t="s">
        <v>5</v>
      </c>
      <c r="H9" s="13">
        <v>10480</v>
      </c>
    </row>
    <row r="10" spans="2:8" x14ac:dyDescent="0.25">
      <c r="B10" s="4" t="s">
        <v>6</v>
      </c>
      <c r="H10" s="13">
        <v>5000</v>
      </c>
    </row>
    <row r="11" spans="2:8" x14ac:dyDescent="0.25">
      <c r="B11" s="4" t="s">
        <v>7</v>
      </c>
      <c r="H11" s="13">
        <v>50000</v>
      </c>
    </row>
    <row r="12" spans="2:8" x14ac:dyDescent="0.25">
      <c r="B12" s="4" t="s">
        <v>8</v>
      </c>
      <c r="H12" s="13">
        <v>40000</v>
      </c>
    </row>
    <row r="13" spans="2:8" x14ac:dyDescent="0.25">
      <c r="B13" s="3" t="s">
        <v>9</v>
      </c>
      <c r="H13" s="14">
        <v>125780</v>
      </c>
    </row>
    <row r="15" spans="2:8" x14ac:dyDescent="0.25">
      <c r="D15" s="12" t="s">
        <v>11</v>
      </c>
    </row>
    <row r="16" spans="2:8" x14ac:dyDescent="0.25">
      <c r="B16" s="4" t="s">
        <v>12</v>
      </c>
      <c r="G16" s="4" t="s">
        <v>10</v>
      </c>
      <c r="H16" s="4">
        <v>500</v>
      </c>
    </row>
    <row r="17" spans="2:8" x14ac:dyDescent="0.25">
      <c r="B17" s="4" t="s">
        <v>13</v>
      </c>
      <c r="H17" s="13">
        <v>4000</v>
      </c>
    </row>
    <row r="18" spans="2:8" x14ac:dyDescent="0.25">
      <c r="B18" s="4" t="s">
        <v>14</v>
      </c>
      <c r="H18" s="13">
        <v>60000</v>
      </c>
    </row>
    <row r="19" spans="2:8" x14ac:dyDescent="0.25">
      <c r="B19" s="4" t="s">
        <v>15</v>
      </c>
      <c r="H19" s="14">
        <v>64500</v>
      </c>
    </row>
    <row r="21" spans="2:8" x14ac:dyDescent="0.25">
      <c r="D21" s="12" t="s">
        <v>16</v>
      </c>
    </row>
    <row r="23" spans="2:8" x14ac:dyDescent="0.25">
      <c r="B23" s="4" t="s">
        <v>17</v>
      </c>
      <c r="G23" s="4" t="s">
        <v>10</v>
      </c>
      <c r="H23" s="13">
        <v>39000</v>
      </c>
    </row>
    <row r="24" spans="2:8" x14ac:dyDescent="0.25">
      <c r="B24" s="4" t="s">
        <v>18</v>
      </c>
      <c r="H24" s="13">
        <v>30000</v>
      </c>
    </row>
    <row r="25" spans="2:8" x14ac:dyDescent="0.25">
      <c r="B25" s="4" t="s">
        <v>19</v>
      </c>
      <c r="H25" s="13">
        <v>69000</v>
      </c>
    </row>
    <row r="27" spans="2:8" x14ac:dyDescent="0.25">
      <c r="B27" s="4" t="s">
        <v>20</v>
      </c>
      <c r="H27" s="13">
        <v>133500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C487D-E7F1-444A-B06D-786A6F1CA037}">
  <dimension ref="B1:I7"/>
  <sheetViews>
    <sheetView workbookViewId="0">
      <selection activeCell="K3" sqref="A1:XFD1048576"/>
    </sheetView>
  </sheetViews>
  <sheetFormatPr defaultRowHeight="15" x14ac:dyDescent="0.25"/>
  <cols>
    <col min="1" max="1" width="0.28515625" style="6" customWidth="1"/>
    <col min="2" max="2" width="9.140625" style="6" hidden="1" customWidth="1"/>
    <col min="3" max="3" width="15.85546875" style="6" customWidth="1"/>
    <col min="4" max="4" width="11.85546875" style="6" customWidth="1"/>
    <col min="5" max="5" width="11.28515625" style="6" customWidth="1"/>
    <col min="6" max="16384" width="9.140625" style="6"/>
  </cols>
  <sheetData>
    <row r="1" spans="3:9" ht="18.75" x14ac:dyDescent="0.3">
      <c r="D1" s="15" t="s">
        <v>22</v>
      </c>
      <c r="E1" s="16"/>
    </row>
    <row r="2" spans="3:9" ht="18.75" x14ac:dyDescent="0.3">
      <c r="D2" s="16" t="s">
        <v>23</v>
      </c>
      <c r="E2" s="15"/>
    </row>
    <row r="4" spans="3:9" x14ac:dyDescent="0.25"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2" t="s">
        <v>29</v>
      </c>
    </row>
    <row r="5" spans="3:9" x14ac:dyDescent="0.25">
      <c r="C5" s="2" t="s">
        <v>30</v>
      </c>
      <c r="D5" s="6">
        <v>200</v>
      </c>
      <c r="E5" s="6">
        <v>100</v>
      </c>
      <c r="F5" s="6">
        <v>80</v>
      </c>
      <c r="G5" s="6">
        <v>120</v>
      </c>
      <c r="H5" s="6">
        <v>70</v>
      </c>
      <c r="I5" s="6">
        <v>50</v>
      </c>
    </row>
    <row r="6" spans="3:9" x14ac:dyDescent="0.25">
      <c r="C6" s="2" t="s">
        <v>31</v>
      </c>
      <c r="D6" s="6" t="s">
        <v>55</v>
      </c>
      <c r="E6" s="6" t="s">
        <v>54</v>
      </c>
      <c r="F6" s="6" t="s">
        <v>32</v>
      </c>
      <c r="G6" s="6" t="s">
        <v>52</v>
      </c>
      <c r="H6" s="6" t="s">
        <v>53</v>
      </c>
    </row>
    <row r="7" spans="3:9" x14ac:dyDescent="0.25">
      <c r="C7" s="2" t="s">
        <v>33</v>
      </c>
      <c r="D7" s="7">
        <v>40000</v>
      </c>
      <c r="E7" s="7">
        <v>7000</v>
      </c>
      <c r="F7" s="7">
        <v>4000</v>
      </c>
      <c r="G7" s="7">
        <v>6000</v>
      </c>
      <c r="H7" s="7">
        <v>10500</v>
      </c>
      <c r="I7" s="8">
        <v>67500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2C02-C5CD-4A24-AFB1-8DF4E170B2DC}">
  <dimension ref="C1:I10"/>
  <sheetViews>
    <sheetView workbookViewId="0">
      <selection activeCell="L13" sqref="A1:XFD1048576"/>
    </sheetView>
  </sheetViews>
  <sheetFormatPr defaultRowHeight="15" x14ac:dyDescent="0.25"/>
  <cols>
    <col min="1" max="1" width="0.28515625" style="6" customWidth="1"/>
    <col min="2" max="2" width="9.140625" style="6" customWidth="1"/>
    <col min="3" max="3" width="17.5703125" style="6" customWidth="1"/>
    <col min="4" max="4" width="9.140625" style="6" customWidth="1"/>
    <col min="5" max="5" width="11.28515625" style="6" customWidth="1"/>
    <col min="6" max="6" width="10.85546875" style="6" customWidth="1"/>
    <col min="7" max="16384" width="9.140625" style="6"/>
  </cols>
  <sheetData>
    <row r="1" spans="3:9" x14ac:dyDescent="0.25">
      <c r="E1" s="2" t="s">
        <v>107</v>
      </c>
    </row>
    <row r="2" spans="3:9" x14ac:dyDescent="0.25">
      <c r="E2" s="2" t="s">
        <v>106</v>
      </c>
    </row>
    <row r="3" spans="3:9" x14ac:dyDescent="0.25">
      <c r="E3" s="20" t="s">
        <v>96</v>
      </c>
      <c r="F3" s="21"/>
    </row>
    <row r="5" spans="3:9" x14ac:dyDescent="0.25">
      <c r="E5" s="6" t="s">
        <v>24</v>
      </c>
      <c r="F5" s="6" t="s">
        <v>35</v>
      </c>
      <c r="G5" s="6" t="s">
        <v>26</v>
      </c>
      <c r="H5" s="6" t="s">
        <v>27</v>
      </c>
      <c r="I5" s="6" t="s">
        <v>28</v>
      </c>
    </row>
    <row r="6" spans="3:9" x14ac:dyDescent="0.25">
      <c r="C6" s="6" t="s">
        <v>36</v>
      </c>
      <c r="E6" s="6">
        <v>200</v>
      </c>
      <c r="F6" s="6">
        <v>100</v>
      </c>
      <c r="G6" s="6">
        <v>80</v>
      </c>
      <c r="H6" s="6">
        <v>120</v>
      </c>
      <c r="I6" s="6">
        <v>70</v>
      </c>
    </row>
    <row r="7" spans="3:9" x14ac:dyDescent="0.25">
      <c r="C7" s="6" t="s">
        <v>37</v>
      </c>
      <c r="E7" s="6">
        <v>10</v>
      </c>
      <c r="F7" s="6">
        <v>12</v>
      </c>
      <c r="G7" s="6">
        <v>8</v>
      </c>
      <c r="H7" s="6">
        <v>15</v>
      </c>
      <c r="I7" s="6">
        <v>4</v>
      </c>
    </row>
    <row r="8" spans="3:9" x14ac:dyDescent="0.25">
      <c r="C8" s="6" t="s">
        <v>38</v>
      </c>
      <c r="E8" s="6">
        <v>210</v>
      </c>
      <c r="F8" s="6">
        <v>112</v>
      </c>
      <c r="G8" s="6">
        <v>88</v>
      </c>
      <c r="H8" s="6">
        <v>135</v>
      </c>
      <c r="I8" s="6">
        <v>74</v>
      </c>
    </row>
    <row r="9" spans="3:9" x14ac:dyDescent="0.25">
      <c r="C9" s="6" t="s">
        <v>39</v>
      </c>
      <c r="E9" s="6">
        <v>5</v>
      </c>
      <c r="F9" s="6">
        <v>3</v>
      </c>
      <c r="G9" s="6">
        <v>4</v>
      </c>
      <c r="H9" s="6">
        <v>6</v>
      </c>
      <c r="I9" s="6">
        <v>2</v>
      </c>
    </row>
    <row r="10" spans="3:9" x14ac:dyDescent="0.25">
      <c r="C10" s="6" t="s">
        <v>40</v>
      </c>
      <c r="E10" s="6">
        <v>205</v>
      </c>
      <c r="F10" s="6">
        <v>109</v>
      </c>
      <c r="G10" s="6">
        <v>84</v>
      </c>
      <c r="H10" s="6">
        <v>129</v>
      </c>
      <c r="I10" s="6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E3A87-5DCB-4809-9C14-1FDCF008F887}">
  <dimension ref="B1:I12"/>
  <sheetViews>
    <sheetView workbookViewId="0">
      <selection activeCell="I19" sqref="A1:XFD1048576"/>
    </sheetView>
  </sheetViews>
  <sheetFormatPr defaultRowHeight="15.75" x14ac:dyDescent="0.25"/>
  <cols>
    <col min="1" max="1" width="9" style="4" customWidth="1"/>
    <col min="2" max="4" width="9.140625" style="4" hidden="1" customWidth="1"/>
    <col min="5" max="5" width="18.140625" style="4" customWidth="1"/>
    <col min="6" max="8" width="9.140625" style="4"/>
    <col min="9" max="9" width="16.7109375" style="4" customWidth="1"/>
    <col min="10" max="16384" width="9.140625" style="4"/>
  </cols>
  <sheetData>
    <row r="1" spans="5:9" x14ac:dyDescent="0.25">
      <c r="F1" s="3" t="s">
        <v>41</v>
      </c>
    </row>
    <row r="2" spans="5:9" x14ac:dyDescent="0.25">
      <c r="F2" s="3" t="s">
        <v>42</v>
      </c>
    </row>
    <row r="3" spans="5:9" x14ac:dyDescent="0.25">
      <c r="G3" s="3" t="s">
        <v>34</v>
      </c>
    </row>
    <row r="5" spans="5:9" x14ac:dyDescent="0.25">
      <c r="E5" s="3" t="s">
        <v>43</v>
      </c>
      <c r="I5" s="3" t="s">
        <v>44</v>
      </c>
    </row>
    <row r="6" spans="5:9" x14ac:dyDescent="0.25">
      <c r="E6" s="4" t="s">
        <v>45</v>
      </c>
      <c r="H6" s="4" t="s">
        <v>10</v>
      </c>
      <c r="I6" s="13">
        <v>10000</v>
      </c>
    </row>
    <row r="7" spans="5:9" x14ac:dyDescent="0.25">
      <c r="E7" s="4" t="s">
        <v>46</v>
      </c>
      <c r="I7" s="13">
        <v>1000</v>
      </c>
    </row>
    <row r="8" spans="5:9" x14ac:dyDescent="0.25">
      <c r="E8" s="4" t="s">
        <v>47</v>
      </c>
      <c r="I8" s="13">
        <v>500</v>
      </c>
    </row>
    <row r="9" spans="5:9" x14ac:dyDescent="0.25">
      <c r="E9" s="4" t="s">
        <v>48</v>
      </c>
      <c r="I9" s="13">
        <v>1200</v>
      </c>
    </row>
    <row r="10" spans="5:9" x14ac:dyDescent="0.25">
      <c r="E10" s="4" t="s">
        <v>49</v>
      </c>
      <c r="I10" s="13">
        <v>3500</v>
      </c>
    </row>
    <row r="11" spans="5:9" x14ac:dyDescent="0.25">
      <c r="E11" s="4" t="s">
        <v>50</v>
      </c>
      <c r="I11" s="13">
        <v>174</v>
      </c>
    </row>
    <row r="12" spans="5:9" x14ac:dyDescent="0.25">
      <c r="E12" s="3" t="s">
        <v>51</v>
      </c>
      <c r="I12" s="13">
        <f>SUM(I6:I11)</f>
        <v>16374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888A3-768F-4B46-B165-2CBC1827ACFB}">
  <dimension ref="B2:H9"/>
  <sheetViews>
    <sheetView workbookViewId="0">
      <selection activeCell="K16" sqref="A1:XFD1048576"/>
    </sheetView>
  </sheetViews>
  <sheetFormatPr defaultRowHeight="15" x14ac:dyDescent="0.25"/>
  <cols>
    <col min="1" max="1" width="8.7109375" customWidth="1"/>
    <col min="2" max="2" width="0.140625" hidden="1" customWidth="1"/>
    <col min="3" max="4" width="9.140625" hidden="1" customWidth="1"/>
    <col min="5" max="5" width="9.140625" customWidth="1"/>
    <col min="6" max="6" width="33.28515625" customWidth="1"/>
  </cols>
  <sheetData>
    <row r="2" spans="5:8" x14ac:dyDescent="0.25">
      <c r="F2" s="2" t="s">
        <v>97</v>
      </c>
    </row>
    <row r="3" spans="5:8" x14ac:dyDescent="0.25">
      <c r="F3" s="2" t="s">
        <v>61</v>
      </c>
    </row>
    <row r="5" spans="5:8" x14ac:dyDescent="0.25">
      <c r="E5" s="1" t="s">
        <v>56</v>
      </c>
      <c r="F5" s="1" t="s">
        <v>58</v>
      </c>
      <c r="H5" s="1" t="s">
        <v>60</v>
      </c>
    </row>
    <row r="7" spans="5:8" x14ac:dyDescent="0.25">
      <c r="E7" t="s">
        <v>57</v>
      </c>
      <c r="F7" t="s">
        <v>59</v>
      </c>
      <c r="H7" s="5">
        <v>20000</v>
      </c>
    </row>
    <row r="8" spans="5:8" x14ac:dyDescent="0.25">
      <c r="E8" t="s">
        <v>62</v>
      </c>
      <c r="F8" t="s">
        <v>63</v>
      </c>
      <c r="H8" s="5">
        <v>2000</v>
      </c>
    </row>
    <row r="9" spans="5:8" x14ac:dyDescent="0.25">
      <c r="E9" s="1" t="s">
        <v>29</v>
      </c>
      <c r="H9" s="17">
        <v>22000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146E-A5CE-4176-A630-17CB0E4DA5AA}">
  <dimension ref="A2:G23"/>
  <sheetViews>
    <sheetView workbookViewId="0">
      <selection activeCell="I12" sqref="I12"/>
    </sheetView>
  </sheetViews>
  <sheetFormatPr defaultColWidth="12.42578125" defaultRowHeight="15" x14ac:dyDescent="0.25"/>
  <sheetData>
    <row r="2" spans="3:7" x14ac:dyDescent="0.25">
      <c r="D2" s="1" t="s">
        <v>83</v>
      </c>
      <c r="E2" s="1"/>
    </row>
    <row r="3" spans="3:7" x14ac:dyDescent="0.25">
      <c r="D3" s="1" t="s">
        <v>64</v>
      </c>
    </row>
    <row r="4" spans="3:7" x14ac:dyDescent="0.25">
      <c r="D4" s="1" t="s">
        <v>65</v>
      </c>
    </row>
    <row r="7" spans="3:7" x14ac:dyDescent="0.25">
      <c r="F7" s="18" t="s">
        <v>60</v>
      </c>
      <c r="G7" t="s">
        <v>70</v>
      </c>
    </row>
    <row r="8" spans="3:7" x14ac:dyDescent="0.25">
      <c r="C8" s="1" t="s">
        <v>66</v>
      </c>
      <c r="F8" s="5">
        <v>20000</v>
      </c>
      <c r="G8" s="5">
        <v>47090</v>
      </c>
    </row>
    <row r="9" spans="3:7" x14ac:dyDescent="0.25">
      <c r="C9" s="1" t="s">
        <v>67</v>
      </c>
      <c r="F9" s="5">
        <v>60000</v>
      </c>
    </row>
    <row r="10" spans="3:7" x14ac:dyDescent="0.25">
      <c r="C10" s="1" t="s">
        <v>68</v>
      </c>
      <c r="F10" s="5">
        <v>80000</v>
      </c>
    </row>
    <row r="12" spans="3:7" x14ac:dyDescent="0.25">
      <c r="C12" s="1" t="s">
        <v>69</v>
      </c>
    </row>
    <row r="13" spans="3:7" x14ac:dyDescent="0.25">
      <c r="C13" t="s">
        <v>71</v>
      </c>
      <c r="F13" s="5">
        <v>10000</v>
      </c>
    </row>
    <row r="14" spans="3:7" x14ac:dyDescent="0.25">
      <c r="C14" t="s">
        <v>75</v>
      </c>
      <c r="F14" s="5">
        <v>1000</v>
      </c>
    </row>
    <row r="15" spans="3:7" x14ac:dyDescent="0.25">
      <c r="C15" t="s">
        <v>72</v>
      </c>
      <c r="F15" s="5">
        <v>500</v>
      </c>
    </row>
    <row r="16" spans="3:7" x14ac:dyDescent="0.25">
      <c r="C16" t="s">
        <v>73</v>
      </c>
      <c r="F16" s="5">
        <v>1200</v>
      </c>
    </row>
    <row r="17" spans="3:6" x14ac:dyDescent="0.25">
      <c r="C17" t="s">
        <v>74</v>
      </c>
      <c r="F17" s="5">
        <v>3500</v>
      </c>
    </row>
    <row r="18" spans="3:6" x14ac:dyDescent="0.25">
      <c r="C18" s="1" t="s">
        <v>76</v>
      </c>
      <c r="F18" s="5">
        <v>16200</v>
      </c>
    </row>
    <row r="19" spans="3:6" x14ac:dyDescent="0.25">
      <c r="C19" s="1" t="s">
        <v>77</v>
      </c>
    </row>
    <row r="20" spans="3:6" x14ac:dyDescent="0.25">
      <c r="C20" s="1" t="s">
        <v>78</v>
      </c>
      <c r="F20" s="5">
        <v>47600</v>
      </c>
    </row>
    <row r="21" spans="3:6" x14ac:dyDescent="0.25">
      <c r="C21" t="s">
        <v>79</v>
      </c>
      <c r="F21" s="5">
        <v>0</v>
      </c>
    </row>
    <row r="22" spans="3:6" x14ac:dyDescent="0.25">
      <c r="C22" t="s">
        <v>80</v>
      </c>
      <c r="F22" s="5">
        <v>510</v>
      </c>
    </row>
    <row r="23" spans="3:6" x14ac:dyDescent="0.25">
      <c r="C23" s="1" t="s">
        <v>81</v>
      </c>
      <c r="F23" s="5">
        <v>47090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3CB1-47B8-4958-AA65-1B7AC3DA4A46}">
  <dimension ref="B1:G18"/>
  <sheetViews>
    <sheetView workbookViewId="0">
      <selection activeCell="B1" sqref="B1:G19"/>
    </sheetView>
  </sheetViews>
  <sheetFormatPr defaultRowHeight="15.75" x14ac:dyDescent="0.25"/>
  <cols>
    <col min="1" max="16384" width="9.140625" style="4"/>
  </cols>
  <sheetData>
    <row r="1" spans="2:7" x14ac:dyDescent="0.25">
      <c r="D1" s="3" t="s">
        <v>83</v>
      </c>
    </row>
    <row r="2" spans="2:7" x14ac:dyDescent="0.25">
      <c r="D2" s="3" t="s">
        <v>82</v>
      </c>
    </row>
    <row r="3" spans="2:7" x14ac:dyDescent="0.25">
      <c r="D3" s="19" t="s">
        <v>93</v>
      </c>
    </row>
    <row r="4" spans="2:7" x14ac:dyDescent="0.25">
      <c r="B4" s="3" t="s">
        <v>84</v>
      </c>
      <c r="G4" s="14">
        <v>67500</v>
      </c>
    </row>
    <row r="5" spans="2:7" x14ac:dyDescent="0.25">
      <c r="B5" s="4" t="s">
        <v>85</v>
      </c>
      <c r="G5" s="14">
        <v>20000</v>
      </c>
    </row>
    <row r="6" spans="2:7" x14ac:dyDescent="0.25">
      <c r="B6" s="3" t="s">
        <v>86</v>
      </c>
      <c r="G6" s="14">
        <v>57500</v>
      </c>
    </row>
    <row r="7" spans="2:7" x14ac:dyDescent="0.25">
      <c r="B7" s="3" t="s">
        <v>87</v>
      </c>
    </row>
    <row r="8" spans="2:7" x14ac:dyDescent="0.25">
      <c r="B8" s="4" t="s">
        <v>45</v>
      </c>
      <c r="G8" s="14">
        <v>10000</v>
      </c>
    </row>
    <row r="9" spans="2:7" x14ac:dyDescent="0.25">
      <c r="B9" s="4" t="s">
        <v>46</v>
      </c>
      <c r="G9" s="14">
        <v>1000</v>
      </c>
    </row>
    <row r="10" spans="2:7" x14ac:dyDescent="0.25">
      <c r="B10" s="4" t="s">
        <v>47</v>
      </c>
      <c r="G10" s="14">
        <v>500</v>
      </c>
    </row>
    <row r="11" spans="2:7" x14ac:dyDescent="0.25">
      <c r="B11" s="4" t="s">
        <v>88</v>
      </c>
      <c r="G11" s="14">
        <v>3500</v>
      </c>
    </row>
    <row r="12" spans="2:7" x14ac:dyDescent="0.25">
      <c r="B12" s="4" t="s">
        <v>89</v>
      </c>
      <c r="C12" s="4" t="s">
        <v>90</v>
      </c>
      <c r="G12" s="14">
        <v>1200</v>
      </c>
    </row>
    <row r="13" spans="2:7" x14ac:dyDescent="0.25">
      <c r="B13" s="4" t="s">
        <v>50</v>
      </c>
      <c r="G13" s="14">
        <v>174</v>
      </c>
    </row>
    <row r="14" spans="2:7" x14ac:dyDescent="0.25">
      <c r="B14" s="4" t="s">
        <v>91</v>
      </c>
      <c r="G14" s="14">
        <v>350</v>
      </c>
    </row>
    <row r="15" spans="2:7" x14ac:dyDescent="0.25">
      <c r="B15" s="4" t="s">
        <v>92</v>
      </c>
      <c r="G15" s="14">
        <v>100</v>
      </c>
    </row>
    <row r="16" spans="2:7" x14ac:dyDescent="0.25">
      <c r="B16" s="4" t="s">
        <v>89</v>
      </c>
      <c r="G16" s="14">
        <v>510</v>
      </c>
    </row>
    <row r="17" spans="2:7" x14ac:dyDescent="0.25">
      <c r="B17" s="3" t="s">
        <v>103</v>
      </c>
      <c r="G17" s="14">
        <f>SUM(G8:G16)</f>
        <v>17334</v>
      </c>
    </row>
    <row r="18" spans="2:7" x14ac:dyDescent="0.25">
      <c r="B18" s="3" t="s">
        <v>104</v>
      </c>
      <c r="G18" s="14">
        <f>G6-G17</f>
        <v>40166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7302-0874-4199-8F2C-A4B73AA94DFE}">
  <dimension ref="B1:G9"/>
  <sheetViews>
    <sheetView workbookViewId="0">
      <selection activeCell="B1" sqref="B1:G9"/>
    </sheetView>
  </sheetViews>
  <sheetFormatPr defaultRowHeight="15.75" x14ac:dyDescent="0.25"/>
  <cols>
    <col min="1" max="16384" width="9.140625" style="4"/>
  </cols>
  <sheetData>
    <row r="1" spans="2:7" x14ac:dyDescent="0.25">
      <c r="D1" s="3" t="s">
        <v>95</v>
      </c>
    </row>
    <row r="2" spans="2:7" x14ac:dyDescent="0.25">
      <c r="D2" s="3" t="s">
        <v>94</v>
      </c>
    </row>
    <row r="3" spans="2:7" x14ac:dyDescent="0.25">
      <c r="D3" s="19" t="s">
        <v>99</v>
      </c>
    </row>
    <row r="5" spans="2:7" x14ac:dyDescent="0.25">
      <c r="B5" s="4" t="s">
        <v>100</v>
      </c>
      <c r="G5" s="14">
        <v>30000</v>
      </c>
    </row>
    <row r="6" spans="2:7" x14ac:dyDescent="0.25">
      <c r="B6" s="4" t="s">
        <v>105</v>
      </c>
      <c r="G6" s="14">
        <v>40215</v>
      </c>
    </row>
    <row r="8" spans="2:7" x14ac:dyDescent="0.25">
      <c r="B8" s="4" t="s">
        <v>101</v>
      </c>
      <c r="G8" s="14">
        <v>25000</v>
      </c>
    </row>
    <row r="9" spans="2:7" x14ac:dyDescent="0.25">
      <c r="B9" s="4" t="s">
        <v>102</v>
      </c>
      <c r="G9" s="14">
        <f>SUM(G5:G6)-G8</f>
        <v>45215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E957F-19EC-4F6D-8A7A-9307A71E2CC0}">
  <dimension ref="B1:H27"/>
  <sheetViews>
    <sheetView tabSelected="1" workbookViewId="0">
      <selection sqref="A1:J30"/>
    </sheetView>
  </sheetViews>
  <sheetFormatPr defaultRowHeight="15.75" x14ac:dyDescent="0.25"/>
  <cols>
    <col min="1" max="1" width="9.140625" style="4"/>
    <col min="2" max="2" width="18" style="4" customWidth="1"/>
    <col min="3" max="7" width="9.140625" style="4"/>
    <col min="8" max="8" width="10.28515625" style="4" bestFit="1" customWidth="1"/>
    <col min="9" max="16384" width="9.140625" style="4"/>
  </cols>
  <sheetData>
    <row r="1" spans="2:8" x14ac:dyDescent="0.25">
      <c r="D1" s="3" t="s">
        <v>0</v>
      </c>
      <c r="E1" s="9"/>
    </row>
    <row r="2" spans="2:8" x14ac:dyDescent="0.25">
      <c r="D2" s="3" t="s">
        <v>1</v>
      </c>
      <c r="E2" s="10"/>
    </row>
    <row r="3" spans="2:8" x14ac:dyDescent="0.25">
      <c r="D3" s="3" t="s">
        <v>98</v>
      </c>
      <c r="E3" s="11"/>
    </row>
    <row r="5" spans="2:8" x14ac:dyDescent="0.25">
      <c r="D5" s="12" t="s">
        <v>2</v>
      </c>
    </row>
    <row r="7" spans="2:8" x14ac:dyDescent="0.25">
      <c r="B7" s="4" t="s">
        <v>3</v>
      </c>
      <c r="G7" s="4" t="s">
        <v>10</v>
      </c>
      <c r="H7" s="13">
        <v>47090</v>
      </c>
    </row>
    <row r="8" spans="2:8" x14ac:dyDescent="0.25">
      <c r="B8" s="4" t="s">
        <v>4</v>
      </c>
      <c r="C8" s="11"/>
      <c r="H8" s="4">
        <v>350</v>
      </c>
    </row>
    <row r="9" spans="2:8" x14ac:dyDescent="0.25">
      <c r="B9" s="4" t="s">
        <v>5</v>
      </c>
      <c r="H9" s="13">
        <v>4590</v>
      </c>
    </row>
    <row r="10" spans="2:8" x14ac:dyDescent="0.25">
      <c r="B10" s="4" t="s">
        <v>6</v>
      </c>
      <c r="H10" s="13">
        <v>7000</v>
      </c>
    </row>
    <row r="11" spans="2:8" x14ac:dyDescent="0.25">
      <c r="B11" s="4" t="s">
        <v>7</v>
      </c>
      <c r="H11" s="13">
        <v>70000</v>
      </c>
    </row>
    <row r="12" spans="2:8" x14ac:dyDescent="0.25">
      <c r="B12" s="4" t="s">
        <v>8</v>
      </c>
      <c r="H12" s="13">
        <v>45000</v>
      </c>
    </row>
    <row r="13" spans="2:8" x14ac:dyDescent="0.25">
      <c r="B13" s="3" t="s">
        <v>9</v>
      </c>
      <c r="H13" s="14">
        <v>145780</v>
      </c>
    </row>
    <row r="15" spans="2:8" x14ac:dyDescent="0.25">
      <c r="D15" s="12" t="s">
        <v>11</v>
      </c>
    </row>
    <row r="16" spans="2:8" x14ac:dyDescent="0.25">
      <c r="B16" s="4" t="s">
        <v>12</v>
      </c>
      <c r="G16" s="4" t="s">
        <v>10</v>
      </c>
      <c r="H16" s="4">
        <v>400</v>
      </c>
    </row>
    <row r="17" spans="2:8" x14ac:dyDescent="0.25">
      <c r="B17" s="4" t="s">
        <v>13</v>
      </c>
      <c r="H17" s="13">
        <v>3667</v>
      </c>
    </row>
    <row r="18" spans="2:8" x14ac:dyDescent="0.25">
      <c r="B18" s="4" t="s">
        <v>14</v>
      </c>
      <c r="H18" s="13">
        <v>55000</v>
      </c>
    </row>
    <row r="19" spans="2:8" x14ac:dyDescent="0.25">
      <c r="B19" s="4" t="s">
        <v>15</v>
      </c>
      <c r="H19" s="14">
        <v>59067</v>
      </c>
    </row>
    <row r="21" spans="2:8" x14ac:dyDescent="0.25">
      <c r="D21" s="12" t="s">
        <v>16</v>
      </c>
    </row>
    <row r="23" spans="2:8" x14ac:dyDescent="0.25">
      <c r="B23" s="4" t="s">
        <v>17</v>
      </c>
      <c r="G23" s="4" t="s">
        <v>10</v>
      </c>
      <c r="H23" s="13">
        <v>39000</v>
      </c>
    </row>
    <row r="24" spans="2:8" x14ac:dyDescent="0.25">
      <c r="B24" s="4" t="s">
        <v>18</v>
      </c>
      <c r="H24" s="13">
        <v>30000</v>
      </c>
    </row>
    <row r="25" spans="2:8" x14ac:dyDescent="0.25">
      <c r="B25" s="4" t="s">
        <v>19</v>
      </c>
      <c r="H25" s="13">
        <v>69000</v>
      </c>
    </row>
    <row r="27" spans="2:8" x14ac:dyDescent="0.25">
      <c r="B27" s="4" t="s">
        <v>20</v>
      </c>
      <c r="H27" s="13">
        <v>133500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</dc:creator>
  <cp:lastModifiedBy>JOHN PAUL</cp:lastModifiedBy>
  <dcterms:created xsi:type="dcterms:W3CDTF">2018-11-22T13:53:36Z</dcterms:created>
  <dcterms:modified xsi:type="dcterms:W3CDTF">2018-11-23T21:43:20Z</dcterms:modified>
</cp:coreProperties>
</file>